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tbr-my.sharepoint.com/personal/xskucerat_vutbr_cz/Documents/_Výuka/BP52_Vodojemy a čerpací stanice/Cvičení/"/>
    </mc:Choice>
  </mc:AlternateContent>
  <bookViews>
    <workbookView xWindow="0" yWindow="0" windowWidth="28800" windowHeight="14100"/>
  </bookViews>
  <sheets>
    <sheet name="Zadání" sheetId="3" r:id="rId1"/>
  </sheets>
  <calcPr calcId="162913"/>
</workbook>
</file>

<file path=xl/calcChain.xml><?xml version="1.0" encoding="utf-8"?>
<calcChain xmlns="http://schemas.openxmlformats.org/spreadsheetml/2006/main">
  <c r="D20" i="3" l="1"/>
  <c r="G28" i="3"/>
  <c r="F28" i="3"/>
  <c r="E28" i="3"/>
  <c r="D28" i="3"/>
  <c r="C28" i="3"/>
  <c r="C22" i="3"/>
  <c r="D16" i="3"/>
  <c r="D14" i="3"/>
  <c r="D18" i="3" s="1"/>
  <c r="D13" i="3"/>
</calcChain>
</file>

<file path=xl/sharedStrings.xml><?xml version="1.0" encoding="utf-8"?>
<sst xmlns="http://schemas.openxmlformats.org/spreadsheetml/2006/main" count="38" uniqueCount="35">
  <si>
    <t>M</t>
  </si>
  <si>
    <t>N</t>
  </si>
  <si>
    <t>Jméno studenta:</t>
  </si>
  <si>
    <t>Zadání příkladu</t>
  </si>
  <si>
    <t>BP52 Vodojemy a čerpací stanice</t>
  </si>
  <si>
    <t>Sací potrubí</t>
  </si>
  <si>
    <t>Hladina vody v sací jímce</t>
  </si>
  <si>
    <t>m n.m.</t>
  </si>
  <si>
    <t>Úroveň osy čerpadla</t>
  </si>
  <si>
    <t>Charakteristika NPSH</t>
  </si>
  <si>
    <t>Q</t>
  </si>
  <si>
    <t>NPSH</t>
  </si>
  <si>
    <t>[m]</t>
  </si>
  <si>
    <t>l/s</t>
  </si>
  <si>
    <t>L</t>
  </si>
  <si>
    <t>DN</t>
  </si>
  <si>
    <t>hydraulická drsnost</t>
  </si>
  <si>
    <t>k</t>
  </si>
  <si>
    <t>Místní odpory</t>
  </si>
  <si>
    <t>koleno</t>
  </si>
  <si>
    <t>počet</t>
  </si>
  <si>
    <t>ζ</t>
  </si>
  <si>
    <t>sací koš</t>
  </si>
  <si>
    <t>Čerpaný průtok</t>
  </si>
  <si>
    <t>délka</t>
  </si>
  <si>
    <t>profil</t>
  </si>
  <si>
    <t>Vyšetřete sací stranu čerpacího systému na výskyt kavitace. Uvažujte následující podmínky:</t>
  </si>
  <si>
    <t>Čerpadlo horizontální, radiální odstředivé</t>
  </si>
  <si>
    <t>Čerpadlo je zapojeno v sací dispozici, otevřená sací jímka.</t>
  </si>
  <si>
    <t>H1</t>
  </si>
  <si>
    <t>H2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</si>
  <si>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čerp</t>
    </r>
  </si>
  <si>
    <t>m</t>
  </si>
  <si>
    <t>[l/s]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</si>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</sst>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1" tint="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4" applyNumberFormat="0" applyFill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5" borderId="0" xfId="1" applyFill="1" applyAlignment="1"/>
    <xf numFmtId="0" fontId="7" fillId="0" borderId="5" xfId="2" applyNumberFormat="1" applyFont="1" applyBorder="1" applyAlignment="1">
      <alignment horizontal="center" vertical="center"/>
    </xf>
    <xf numFmtId="0" fontId="5" fillId="4" borderId="1" xfId="4" applyBorder="1" applyAlignment="1">
      <alignment horizontal="center"/>
    </xf>
    <xf numFmtId="0" fontId="6" fillId="0" borderId="0" xfId="1" applyFont="1" applyFill="1" applyAlignment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/>
    <xf numFmtId="0" fontId="4" fillId="0" borderId="0" xfId="3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1" applyFont="1" applyFill="1" applyAlignment="1"/>
    <xf numFmtId="0" fontId="6" fillId="0" borderId="3" xfId="1" applyFont="1" applyFill="1" applyBorder="1" applyAlignment="1"/>
    <xf numFmtId="0" fontId="7" fillId="0" borderId="5" xfId="2" applyFont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2" xfId="5" applyFont="1" applyBorder="1" applyAlignment="1">
      <alignment vertical="center"/>
    </xf>
    <xf numFmtId="0" fontId="9" fillId="0" borderId="6" xfId="0" applyFont="1" applyBorder="1" applyAlignment="1"/>
    <xf numFmtId="0" fontId="9" fillId="0" borderId="7" xfId="0" applyFont="1" applyBorder="1" applyAlignment="1"/>
    <xf numFmtId="2" fontId="0" fillId="0" borderId="1" xfId="0" applyNumberFormat="1" applyBorder="1"/>
    <xf numFmtId="0" fontId="0" fillId="0" borderId="1" xfId="0" applyBorder="1"/>
    <xf numFmtId="0" fontId="0" fillId="0" borderId="6" xfId="0" applyBorder="1" applyAlignment="1"/>
    <xf numFmtId="0" fontId="0" fillId="0" borderId="7" xfId="0" applyBorder="1" applyAlignment="1"/>
    <xf numFmtId="164" fontId="0" fillId="0" borderId="1" xfId="0" applyNumberFormat="1" applyBorder="1"/>
    <xf numFmtId="165" fontId="0" fillId="0" borderId="0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6">
    <cellStyle name="60 % – Zvýraznění1" xfId="1" builtinId="32"/>
    <cellStyle name="Nadpis 1" xfId="2" builtinId="16"/>
    <cellStyle name="Název 2" xfId="5"/>
    <cellStyle name="Neutrální" xfId="3" builtinId="28"/>
    <cellStyle name="Normální" xfId="0" builtinId="0"/>
    <cellStyle name="Správně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45" zoomScaleNormal="145" workbookViewId="0">
      <selection activeCell="D20" sqref="D20"/>
    </sheetView>
  </sheetViews>
  <sheetFormatPr defaultRowHeight="15" x14ac:dyDescent="0.25"/>
  <cols>
    <col min="1" max="1" width="10.28515625" customWidth="1"/>
    <col min="2" max="2" width="10.5703125" customWidth="1"/>
    <col min="3" max="3" width="10.28515625" customWidth="1"/>
    <col min="4" max="4" width="9.140625" customWidth="1"/>
  </cols>
  <sheetData>
    <row r="1" spans="1:9" ht="15" customHeight="1" x14ac:dyDescent="0.25">
      <c r="A1" s="18" t="s">
        <v>4</v>
      </c>
      <c r="B1" s="18"/>
      <c r="C1" s="18"/>
      <c r="D1" s="18"/>
      <c r="E1" s="18"/>
      <c r="F1" s="18"/>
      <c r="G1" s="19"/>
      <c r="H1" s="1" t="s">
        <v>0</v>
      </c>
      <c r="I1" s="7">
        <v>1</v>
      </c>
    </row>
    <row r="2" spans="1:9" ht="15" customHeight="1" x14ac:dyDescent="0.25">
      <c r="A2" s="18"/>
      <c r="B2" s="18"/>
      <c r="C2" s="18"/>
      <c r="D2" s="18"/>
      <c r="E2" s="18"/>
      <c r="F2" s="18"/>
      <c r="G2" s="19"/>
      <c r="H2" s="1" t="s">
        <v>1</v>
      </c>
      <c r="I2" s="7">
        <v>1</v>
      </c>
    </row>
    <row r="3" spans="1:9" x14ac:dyDescent="0.25">
      <c r="D3" s="2"/>
      <c r="E3" s="3"/>
      <c r="F3" s="4"/>
      <c r="G3" s="4"/>
      <c r="H3" s="4"/>
      <c r="I3" s="4"/>
    </row>
    <row r="4" spans="1:9" x14ac:dyDescent="0.25">
      <c r="A4" s="15" t="s">
        <v>2</v>
      </c>
      <c r="B4" s="15"/>
      <c r="C4" s="16"/>
      <c r="D4" s="16"/>
      <c r="E4" s="16"/>
      <c r="F4" s="16"/>
      <c r="G4" s="16"/>
      <c r="H4" s="16"/>
      <c r="I4" s="16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20.25" thickBot="1" x14ac:dyDescent="0.3">
      <c r="A7" s="6">
        <v>8</v>
      </c>
      <c r="B7" s="17" t="s">
        <v>5</v>
      </c>
      <c r="C7" s="17"/>
      <c r="D7" s="17"/>
      <c r="E7" s="17"/>
      <c r="F7" s="17"/>
      <c r="G7" s="17"/>
      <c r="H7" s="17"/>
      <c r="I7" s="17"/>
    </row>
    <row r="8" spans="1:9" ht="15.75" thickTop="1" x14ac:dyDescent="0.25"/>
    <row r="9" spans="1:9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t="s">
        <v>27</v>
      </c>
      <c r="B10" s="13"/>
      <c r="C10" s="13"/>
      <c r="D10" s="13"/>
      <c r="E10" s="13"/>
      <c r="F10" s="13"/>
      <c r="G10" s="13"/>
      <c r="H10" s="13"/>
      <c r="I10" s="13"/>
    </row>
    <row r="11" spans="1:9" ht="15" customHeight="1" x14ac:dyDescent="0.25">
      <c r="A11" t="s">
        <v>28</v>
      </c>
      <c r="H11" s="9"/>
      <c r="I11" s="9"/>
    </row>
    <row r="12" spans="1:9" x14ac:dyDescent="0.25">
      <c r="H12" s="10"/>
      <c r="I12" s="10"/>
    </row>
    <row r="13" spans="1:9" x14ac:dyDescent="0.25">
      <c r="A13" s="20" t="s">
        <v>6</v>
      </c>
      <c r="B13" s="21"/>
      <c r="C13" s="1" t="s">
        <v>29</v>
      </c>
      <c r="D13" s="22">
        <f>224+I2</f>
        <v>225</v>
      </c>
      <c r="E13" s="23" t="s">
        <v>7</v>
      </c>
      <c r="H13" s="10"/>
      <c r="I13" s="10"/>
    </row>
    <row r="14" spans="1:9" x14ac:dyDescent="0.25">
      <c r="A14" s="24" t="s">
        <v>8</v>
      </c>
      <c r="B14" s="25"/>
      <c r="C14" s="1" t="s">
        <v>30</v>
      </c>
      <c r="D14" s="22">
        <f>D13+3+I2/5</f>
        <v>228.2</v>
      </c>
      <c r="E14" s="23" t="s">
        <v>7</v>
      </c>
      <c r="H14" s="10"/>
      <c r="I14" s="10"/>
    </row>
    <row r="15" spans="1:9" x14ac:dyDescent="0.25">
      <c r="H15" s="10"/>
      <c r="I15" s="10"/>
    </row>
    <row r="16" spans="1:9" ht="18" x14ac:dyDescent="0.35">
      <c r="A16" s="24" t="s">
        <v>23</v>
      </c>
      <c r="B16" s="25"/>
      <c r="C16" s="1" t="s">
        <v>31</v>
      </c>
      <c r="D16" s="22">
        <f>17+I2/10+I1</f>
        <v>18.100000000000001</v>
      </c>
      <c r="E16" s="23" t="s">
        <v>13</v>
      </c>
      <c r="H16" s="10"/>
      <c r="I16" s="10"/>
    </row>
    <row r="17" spans="1:9" x14ac:dyDescent="0.25">
      <c r="A17" t="s">
        <v>5</v>
      </c>
      <c r="C17" s="2"/>
      <c r="H17" s="10"/>
      <c r="I17" s="10"/>
    </row>
    <row r="18" spans="1:9" x14ac:dyDescent="0.25">
      <c r="A18" s="24" t="s">
        <v>24</v>
      </c>
      <c r="B18" s="25"/>
      <c r="C18" s="1" t="s">
        <v>14</v>
      </c>
      <c r="D18" s="26">
        <f>CEILING(D14-D13+3+I1*2+I2/50,0.1)</f>
        <v>8.3000000000000007</v>
      </c>
      <c r="E18" s="23" t="s">
        <v>32</v>
      </c>
      <c r="H18" s="27"/>
      <c r="I18" s="10"/>
    </row>
    <row r="19" spans="1:9" x14ac:dyDescent="0.25">
      <c r="A19" s="24" t="s">
        <v>25</v>
      </c>
      <c r="B19" s="25"/>
      <c r="C19" s="1" t="s">
        <v>15</v>
      </c>
      <c r="D19" s="23">
        <v>150</v>
      </c>
      <c r="E19" s="23"/>
      <c r="H19" s="10"/>
      <c r="I19" s="10"/>
    </row>
    <row r="20" spans="1:9" x14ac:dyDescent="0.25">
      <c r="A20" s="24" t="s">
        <v>16</v>
      </c>
      <c r="B20" s="25"/>
      <c r="C20" s="1" t="s">
        <v>17</v>
      </c>
      <c r="D20" s="23">
        <f>CEILING(0.9+I1/8+I2/100,0.01)</f>
        <v>1.04</v>
      </c>
      <c r="E20" s="23" t="s">
        <v>34</v>
      </c>
      <c r="H20" s="10"/>
      <c r="I20" s="10"/>
    </row>
    <row r="21" spans="1:9" x14ac:dyDescent="0.25">
      <c r="A21" t="s">
        <v>18</v>
      </c>
      <c r="H21" s="10"/>
      <c r="I21" s="10"/>
    </row>
    <row r="22" spans="1:9" x14ac:dyDescent="0.25">
      <c r="A22" s="28" t="s">
        <v>19</v>
      </c>
      <c r="B22" s="1" t="s">
        <v>20</v>
      </c>
      <c r="C22" s="1">
        <f>1+I1</f>
        <v>2</v>
      </c>
      <c r="H22" s="10"/>
      <c r="I22" s="10"/>
    </row>
    <row r="23" spans="1:9" x14ac:dyDescent="0.25">
      <c r="A23" s="29"/>
      <c r="B23" s="1" t="s">
        <v>21</v>
      </c>
      <c r="C23" s="1">
        <v>0.15</v>
      </c>
      <c r="H23" s="12"/>
      <c r="I23" s="12"/>
    </row>
    <row r="24" spans="1:9" x14ac:dyDescent="0.25">
      <c r="A24" s="30" t="s">
        <v>22</v>
      </c>
      <c r="B24" s="1" t="s">
        <v>21</v>
      </c>
      <c r="C24" s="1">
        <v>3.1</v>
      </c>
      <c r="H24" s="11"/>
      <c r="I24" s="11"/>
    </row>
    <row r="25" spans="1:9" x14ac:dyDescent="0.25">
      <c r="B25" s="31"/>
      <c r="H25" s="12"/>
      <c r="I25" s="12"/>
    </row>
    <row r="26" spans="1:9" x14ac:dyDescent="0.25">
      <c r="A26" t="s">
        <v>9</v>
      </c>
      <c r="H26" s="12"/>
      <c r="I26" s="12"/>
    </row>
    <row r="27" spans="1:9" x14ac:dyDescent="0.25">
      <c r="A27" s="1" t="s">
        <v>10</v>
      </c>
      <c r="B27" s="1" t="s">
        <v>33</v>
      </c>
      <c r="C27" s="32">
        <v>2.7777777777777777</v>
      </c>
      <c r="D27" s="32">
        <v>8.3333333333333339</v>
      </c>
      <c r="E27" s="32">
        <v>13.888888888888889</v>
      </c>
      <c r="F27" s="32">
        <v>19.444444444444443</v>
      </c>
      <c r="G27" s="32">
        <v>23.611111111111111</v>
      </c>
    </row>
    <row r="28" spans="1:9" x14ac:dyDescent="0.25">
      <c r="A28" s="1" t="s">
        <v>11</v>
      </c>
      <c r="B28" s="1" t="s">
        <v>12</v>
      </c>
      <c r="C28" s="33">
        <f>1.1+I2/100</f>
        <v>1.1100000000000001</v>
      </c>
      <c r="D28" s="33">
        <f>1.6+I2/100</f>
        <v>1.61</v>
      </c>
      <c r="E28" s="33">
        <f>1.8+I2/100</f>
        <v>1.81</v>
      </c>
      <c r="F28" s="33">
        <f>2.9+I2/100</f>
        <v>2.9099999999999997</v>
      </c>
      <c r="G28" s="33">
        <f>5.99+I2/100</f>
        <v>6</v>
      </c>
    </row>
  </sheetData>
  <mergeCells count="12">
    <mergeCell ref="A14:B14"/>
    <mergeCell ref="A16:B16"/>
    <mergeCell ref="A18:B18"/>
    <mergeCell ref="A19:B19"/>
    <mergeCell ref="A20:B20"/>
    <mergeCell ref="A22:A23"/>
    <mergeCell ref="A1:G2"/>
    <mergeCell ref="A4:B4"/>
    <mergeCell ref="C4:I4"/>
    <mergeCell ref="B7:I7"/>
    <mergeCell ref="A9:I9"/>
    <mergeCell ref="A13: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Zadání</vt:lpstr>
    </vt:vector>
  </TitlesOfParts>
  <Company>VUT FAST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Kučera</dc:creator>
  <cp:lastModifiedBy>kucera.t</cp:lastModifiedBy>
  <dcterms:created xsi:type="dcterms:W3CDTF">2014-09-15T12:36:47Z</dcterms:created>
  <dcterms:modified xsi:type="dcterms:W3CDTF">2017-11-29T09:07:20Z</dcterms:modified>
</cp:coreProperties>
</file>