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<sst xmlns="http://schemas.openxmlformats.org/spreadsheetml/2006/main" count="34" uniqueCount="34">
  <si>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BP52 Vodojemy a čerpací stanice</t>
  </si>
  <si>
    <t>M</t>
  </si>
  <si>
    <t>N</t>
  </si>
  <si>
    <t>Jméno studenta:</t>
  </si>
  <si>
    <t>Zadání příkladu</t>
  </si>
  <si>
    <t>m n.m.</t>
  </si>
  <si>
    <t>Epanet - statická analýza</t>
  </si>
  <si>
    <t>Uvažujte:</t>
  </si>
  <si>
    <t>Odběr vody pro obyvatelstvo</t>
  </si>
  <si>
    <t>Odběr vody pro průmysl</t>
  </si>
  <si>
    <t>l/s</t>
  </si>
  <si>
    <t>Délky úseků</t>
  </si>
  <si>
    <t xml:space="preserve"> 1-2</t>
  </si>
  <si>
    <t>m</t>
  </si>
  <si>
    <t xml:space="preserve"> 3-4</t>
  </si>
  <si>
    <t xml:space="preserve"> 6-7</t>
  </si>
  <si>
    <t xml:space="preserve"> 3-5</t>
  </si>
  <si>
    <t>Drsnost</t>
  </si>
  <si>
    <t>k</t>
  </si>
  <si>
    <t>mm</t>
  </si>
  <si>
    <t>Nadmořské výšky uzlů</t>
  </si>
  <si>
    <t>Ostatní délky volte.</t>
  </si>
  <si>
    <t>Očekávaný výstup</t>
  </si>
  <si>
    <t>Náhled na síť včetně vypočtených hodnot tlaků a rychlostí (s legendou)</t>
  </si>
  <si>
    <t>Report</t>
  </si>
  <si>
    <t>Termín odevzdání</t>
  </si>
  <si>
    <t>12. týden</t>
  </si>
  <si>
    <r>
      <t>Q</t>
    </r>
    <r>
      <rPr>
        <vertAlign val="subscript"/>
        <sz val="11"/>
        <color indexed="8"/>
        <rFont val="Calibri"/>
        <family val="2"/>
      </rPr>
      <t>h,obyv</t>
    </r>
  </si>
  <si>
    <r>
      <t>Q</t>
    </r>
    <r>
      <rPr>
        <vertAlign val="subscript"/>
        <sz val="11"/>
        <color indexed="8"/>
        <rFont val="Calibri"/>
        <family val="2"/>
      </rPr>
      <t>d,prům</t>
    </r>
  </si>
  <si>
    <t>Proveďte statickou hydraulickou analýzu vodovodní sítě podle schématu pomocí SW Epanet:</t>
  </si>
  <si>
    <t>a) navrhněte a posuďte profily úseků na jeden ZS s celkovou potřebou vody Qcelk = Qh,obyv + Qd,prům</t>
  </si>
  <si>
    <t>b) posuďte hydrodynamický přetlak v uzlech sítě</t>
  </si>
  <si>
    <t>c) navrhněte opatření takové, aby ve všech uzlech sítě byl vyhovující přetlak</t>
  </si>
  <si>
    <r>
      <t>Potřebu vody pro obyvatelstvo rozdělte rovnoměrně podle délky, tj. 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=1 pro všechny úseky.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</si>
</sst>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8"/>
      <name val="Cambria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1" tint="0.1499699950218200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2" fillId="24" borderId="10" xfId="49" applyBorder="1" applyAlignment="1">
      <alignment horizontal="center"/>
    </xf>
    <xf numFmtId="0" fontId="18" fillId="0" borderId="0" xfId="27" applyFont="1" applyFill="1" applyAlignment="1">
      <alignment/>
    </xf>
    <xf numFmtId="0" fontId="22" fillId="33" borderId="0" xfId="27" applyFill="1" applyAlignment="1">
      <alignment/>
    </xf>
    <xf numFmtId="0" fontId="19" fillId="0" borderId="11" xfId="40" applyNumberFormat="1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30" fillId="22" borderId="12" xfId="45" applyBorder="1" applyAlignment="1">
      <alignment horizontal="center"/>
    </xf>
    <xf numFmtId="0" fontId="30" fillId="22" borderId="14" xfId="45" applyBorder="1" applyAlignment="1">
      <alignment horizontal="center"/>
    </xf>
    <xf numFmtId="0" fontId="30" fillId="22" borderId="13" xfId="45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0" xfId="44" applyFont="1" applyAlignment="1">
      <alignment horizontal="center" vertical="center"/>
    </xf>
    <xf numFmtId="0" fontId="18" fillId="0" borderId="0" xfId="27" applyFont="1" applyFill="1" applyAlignment="1">
      <alignment/>
    </xf>
    <xf numFmtId="0" fontId="18" fillId="0" borderId="18" xfId="27" applyFont="1" applyFill="1" applyBorder="1" applyAlignment="1">
      <alignment horizontal="center"/>
    </xf>
    <xf numFmtId="0" fontId="19" fillId="0" borderId="11" xfId="4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11</xdr:row>
      <xdr:rowOff>0</xdr:rowOff>
    </xdr:from>
    <xdr:ext cx="190500" cy="266700"/>
    <xdr:sp fLocksText="0">
      <xdr:nvSpPr>
        <xdr:cNvPr id="1" name="TextovéPole 4"/>
        <xdr:cNvSpPr txBox="1">
          <a:spLocks noChangeArrowheads="1"/>
        </xdr:cNvSpPr>
      </xdr:nvSpPr>
      <xdr:spPr>
        <a:xfrm>
          <a:off x="3505200" y="2752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228600</xdr:colOff>
      <xdr:row>12</xdr:row>
      <xdr:rowOff>152400</xdr:rowOff>
    </xdr:from>
    <xdr:to>
      <xdr:col>6</xdr:col>
      <xdr:colOff>95250</xdr:colOff>
      <xdr:row>28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095625"/>
          <a:ext cx="38385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30" zoomScaleNormal="130" zoomScalePageLayoutView="0" workbookViewId="0" topLeftCell="A4">
      <selection activeCell="A49" sqref="A49"/>
    </sheetView>
  </sheetViews>
  <sheetFormatPr defaultColWidth="9.140625" defaultRowHeight="15"/>
  <cols>
    <col min="2" max="2" width="9.421875" style="0" bestFit="1" customWidth="1"/>
    <col min="3" max="3" width="9.00390625" style="0" bestFit="1" customWidth="1"/>
    <col min="4" max="4" width="10.8515625" style="0" bestFit="1" customWidth="1"/>
    <col min="6" max="6" width="12.00390625" style="0" bestFit="1" customWidth="1"/>
  </cols>
  <sheetData>
    <row r="1" spans="1:8" ht="15">
      <c r="A1" s="30" t="s">
        <v>0</v>
      </c>
      <c r="B1" s="30"/>
      <c r="C1" s="30"/>
      <c r="D1" s="30"/>
      <c r="E1" s="30"/>
      <c r="F1" s="30"/>
      <c r="G1" s="2" t="s">
        <v>1</v>
      </c>
      <c r="H1" s="5">
        <v>2</v>
      </c>
    </row>
    <row r="2" spans="1:8" ht="15">
      <c r="A2" s="30"/>
      <c r="B2" s="30"/>
      <c r="C2" s="30"/>
      <c r="D2" s="30"/>
      <c r="E2" s="30"/>
      <c r="F2" s="30"/>
      <c r="G2" s="2" t="s">
        <v>2</v>
      </c>
      <c r="H2" s="5">
        <v>16</v>
      </c>
    </row>
    <row r="3" spans="4:8" ht="15">
      <c r="D3" s="1"/>
      <c r="E3" s="4"/>
      <c r="F3" s="3"/>
      <c r="G3" s="3"/>
      <c r="H3" s="3"/>
    </row>
    <row r="4" spans="1:8" ht="15">
      <c r="A4" s="31" t="s">
        <v>3</v>
      </c>
      <c r="B4" s="31"/>
      <c r="C4" s="32"/>
      <c r="D4" s="32"/>
      <c r="E4" s="32"/>
      <c r="F4" s="32"/>
      <c r="G4" s="32"/>
      <c r="H4" s="32"/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20.25" thickBot="1">
      <c r="A7" s="8">
        <v>6</v>
      </c>
      <c r="B7" s="33" t="s">
        <v>6</v>
      </c>
      <c r="C7" s="33"/>
      <c r="D7" s="33"/>
      <c r="E7" s="33"/>
      <c r="F7" s="33"/>
      <c r="G7" s="33"/>
      <c r="H7" s="33"/>
    </row>
    <row r="8" ht="15.75" thickTop="1"/>
    <row r="9" spans="1:8" ht="45" customHeight="1">
      <c r="A9" s="34" t="s">
        <v>29</v>
      </c>
      <c r="B9" s="34"/>
      <c r="C9" s="34"/>
      <c r="D9" s="34"/>
      <c r="E9" s="34"/>
      <c r="F9" s="34"/>
      <c r="G9" s="34"/>
      <c r="H9" s="34"/>
    </row>
    <row r="10" spans="1:8" ht="30.75" customHeight="1">
      <c r="A10" s="36" t="s">
        <v>30</v>
      </c>
      <c r="B10" s="36"/>
      <c r="C10" s="36"/>
      <c r="D10" s="36"/>
      <c r="E10" s="36"/>
      <c r="F10" s="36"/>
      <c r="G10" s="36"/>
      <c r="H10" s="36"/>
    </row>
    <row r="11" ht="15">
      <c r="A11" t="s">
        <v>31</v>
      </c>
    </row>
    <row r="12" ht="15">
      <c r="A12" t="s">
        <v>32</v>
      </c>
    </row>
    <row r="31" ht="15">
      <c r="A31" t="s">
        <v>7</v>
      </c>
    </row>
    <row r="32" spans="1:6" ht="18">
      <c r="A32" s="20" t="s">
        <v>8</v>
      </c>
      <c r="B32" s="20"/>
      <c r="C32" s="20"/>
      <c r="D32" s="2" t="s">
        <v>27</v>
      </c>
      <c r="E32" s="10">
        <f>3+H2/2</f>
        <v>11</v>
      </c>
      <c r="F32" s="27" t="s">
        <v>10</v>
      </c>
    </row>
    <row r="33" spans="1:6" ht="18">
      <c r="A33" s="20" t="s">
        <v>9</v>
      </c>
      <c r="B33" s="20"/>
      <c r="C33" s="20"/>
      <c r="D33" s="2" t="s">
        <v>28</v>
      </c>
      <c r="E33" s="10">
        <f>5+H2/10</f>
        <v>6.6</v>
      </c>
      <c r="F33" s="29"/>
    </row>
    <row r="34" spans="1:6" ht="15">
      <c r="A34" s="21" t="s">
        <v>11</v>
      </c>
      <c r="B34" s="21"/>
      <c r="C34" s="22"/>
      <c r="D34" s="9" t="s">
        <v>12</v>
      </c>
      <c r="E34" s="10">
        <f>650+3*H1*H2</f>
        <v>746</v>
      </c>
      <c r="F34" s="27" t="s">
        <v>13</v>
      </c>
    </row>
    <row r="35" spans="1:6" ht="15">
      <c r="A35" s="23"/>
      <c r="B35" s="23"/>
      <c r="C35" s="24"/>
      <c r="D35" s="9" t="s">
        <v>14</v>
      </c>
      <c r="E35" s="10">
        <f>200+8*H2</f>
        <v>328</v>
      </c>
      <c r="F35" s="28"/>
    </row>
    <row r="36" spans="1:6" ht="15">
      <c r="A36" s="23"/>
      <c r="B36" s="23"/>
      <c r="C36" s="24"/>
      <c r="D36" s="9" t="s">
        <v>15</v>
      </c>
      <c r="E36" s="10">
        <f>430+H2*2</f>
        <v>462</v>
      </c>
      <c r="F36" s="28"/>
    </row>
    <row r="37" spans="1:6" ht="15">
      <c r="A37" s="23"/>
      <c r="B37" s="23"/>
      <c r="C37" s="24"/>
      <c r="D37" s="9" t="s">
        <v>16</v>
      </c>
      <c r="E37" s="10">
        <f>250+H2</f>
        <v>266</v>
      </c>
      <c r="F37" s="29"/>
    </row>
    <row r="38" spans="1:6" ht="15">
      <c r="A38" s="25"/>
      <c r="B38" s="25"/>
      <c r="C38" s="26"/>
      <c r="D38" s="20" t="s">
        <v>21</v>
      </c>
      <c r="E38" s="20"/>
      <c r="F38" s="20"/>
    </row>
    <row r="39" spans="1:6" ht="15">
      <c r="A39" s="20" t="s">
        <v>20</v>
      </c>
      <c r="B39" s="20"/>
      <c r="C39" s="20"/>
      <c r="D39" s="2">
        <v>1</v>
      </c>
      <c r="E39" s="12">
        <f>420+H2</f>
        <v>436</v>
      </c>
      <c r="F39" s="27" t="s">
        <v>5</v>
      </c>
    </row>
    <row r="40" spans="1:9" ht="15">
      <c r="A40" s="20"/>
      <c r="B40" s="20"/>
      <c r="C40" s="20"/>
      <c r="D40" s="2">
        <v>2</v>
      </c>
      <c r="E40" s="12">
        <f>400+H2*2/3</f>
        <v>410.6666666666667</v>
      </c>
      <c r="F40" s="28"/>
      <c r="I40" s="35"/>
    </row>
    <row r="41" spans="1:9" ht="15">
      <c r="A41" s="20"/>
      <c r="B41" s="20"/>
      <c r="C41" s="20"/>
      <c r="D41" s="2">
        <v>3</v>
      </c>
      <c r="E41" s="12">
        <f>E39-50+H2/3</f>
        <v>391.3333333333333</v>
      </c>
      <c r="F41" s="28"/>
      <c r="I41" s="35"/>
    </row>
    <row r="42" spans="1:9" ht="15">
      <c r="A42" s="20"/>
      <c r="B42" s="20"/>
      <c r="C42" s="20"/>
      <c r="D42" s="2">
        <v>4</v>
      </c>
      <c r="E42" s="12">
        <f>E41-25</f>
        <v>366.3333333333333</v>
      </c>
      <c r="F42" s="28"/>
      <c r="I42" s="35"/>
    </row>
    <row r="43" spans="1:9" ht="15">
      <c r="A43" s="20"/>
      <c r="B43" s="20"/>
      <c r="C43" s="20"/>
      <c r="D43" s="2">
        <v>5</v>
      </c>
      <c r="E43" s="12">
        <f>E41+12</f>
        <v>403.3333333333333</v>
      </c>
      <c r="F43" s="28"/>
      <c r="I43" s="35"/>
    </row>
    <row r="44" spans="1:9" ht="15">
      <c r="A44" s="20"/>
      <c r="B44" s="20"/>
      <c r="C44" s="20"/>
      <c r="D44" s="2">
        <v>6</v>
      </c>
      <c r="E44" s="12">
        <f>E40+2</f>
        <v>412.6666666666667</v>
      </c>
      <c r="F44" s="28"/>
      <c r="I44" s="35"/>
    </row>
    <row r="45" spans="1:9" ht="15">
      <c r="A45" s="20"/>
      <c r="B45" s="20"/>
      <c r="C45" s="20"/>
      <c r="D45" s="2">
        <v>7</v>
      </c>
      <c r="E45" s="12">
        <f>E44+10</f>
        <v>422.6666666666667</v>
      </c>
      <c r="F45" s="29"/>
      <c r="I45" s="35"/>
    </row>
    <row r="46" spans="1:6" ht="15">
      <c r="A46" s="20" t="s">
        <v>17</v>
      </c>
      <c r="B46" s="20"/>
      <c r="C46" s="20"/>
      <c r="D46" s="9" t="s">
        <v>18</v>
      </c>
      <c r="E46" s="13">
        <f>CEILING(0.05+H2/100,0.01)</f>
        <v>0.21</v>
      </c>
      <c r="F46" s="11" t="s">
        <v>19</v>
      </c>
    </row>
    <row r="48" ht="18">
      <c r="A48" t="s">
        <v>33</v>
      </c>
    </row>
    <row r="51" spans="1:8" ht="15">
      <c r="A51" s="14" t="s">
        <v>22</v>
      </c>
      <c r="B51" s="15"/>
      <c r="C51" s="15"/>
      <c r="D51" s="15"/>
      <c r="E51" s="15"/>
      <c r="F51" s="15"/>
      <c r="G51" s="15"/>
      <c r="H51" s="16"/>
    </row>
    <row r="52" spans="1:8" ht="15">
      <c r="A52" s="17" t="s">
        <v>23</v>
      </c>
      <c r="B52" s="18"/>
      <c r="C52" s="18"/>
      <c r="D52" s="18"/>
      <c r="E52" s="18"/>
      <c r="F52" s="18"/>
      <c r="G52" s="18"/>
      <c r="H52" s="19"/>
    </row>
    <row r="53" spans="1:8" ht="15">
      <c r="A53" s="17" t="s">
        <v>24</v>
      </c>
      <c r="B53" s="18"/>
      <c r="C53" s="18"/>
      <c r="D53" s="18"/>
      <c r="E53" s="18"/>
      <c r="F53" s="18"/>
      <c r="G53" s="18"/>
      <c r="H53" s="19"/>
    </row>
    <row r="54" spans="1:8" ht="15">
      <c r="A54" s="14" t="s">
        <v>25</v>
      </c>
      <c r="B54" s="15"/>
      <c r="C54" s="15"/>
      <c r="D54" s="15"/>
      <c r="E54" s="15"/>
      <c r="F54" s="15"/>
      <c r="G54" s="15"/>
      <c r="H54" s="16"/>
    </row>
    <row r="55" spans="1:8" ht="15">
      <c r="A55" s="17" t="s">
        <v>26</v>
      </c>
      <c r="B55" s="18"/>
      <c r="C55" s="18"/>
      <c r="D55" s="18"/>
      <c r="E55" s="18"/>
      <c r="F55" s="18"/>
      <c r="G55" s="18"/>
      <c r="H55" s="19"/>
    </row>
  </sheetData>
  <sheetProtection/>
  <mergeCells count="20">
    <mergeCell ref="F34:F37"/>
    <mergeCell ref="A1:F2"/>
    <mergeCell ref="A4:B4"/>
    <mergeCell ref="C4:H4"/>
    <mergeCell ref="B7:H7"/>
    <mergeCell ref="A9:H9"/>
    <mergeCell ref="A32:C32"/>
    <mergeCell ref="F32:F33"/>
    <mergeCell ref="A33:C33"/>
    <mergeCell ref="A10:H10"/>
    <mergeCell ref="A51:H51"/>
    <mergeCell ref="A52:H52"/>
    <mergeCell ref="A53:H53"/>
    <mergeCell ref="A54:H54"/>
    <mergeCell ref="A55:H55"/>
    <mergeCell ref="D38:F38"/>
    <mergeCell ref="A39:C45"/>
    <mergeCell ref="A46:C46"/>
    <mergeCell ref="A34:C38"/>
    <mergeCell ref="F39:F4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Malanik</dc:creator>
  <cp:keywords/>
  <dc:description/>
  <cp:lastModifiedBy>Tomáš Kučera</cp:lastModifiedBy>
  <cp:lastPrinted>2013-10-19T15:07:19Z</cp:lastPrinted>
  <dcterms:created xsi:type="dcterms:W3CDTF">2013-10-19T11:53:57Z</dcterms:created>
  <dcterms:modified xsi:type="dcterms:W3CDTF">2015-11-25T09:21:47Z</dcterms:modified>
  <cp:category/>
  <cp:version/>
  <cp:contentType/>
  <cp:contentStatus/>
</cp:coreProperties>
</file>